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<sst xmlns="http://schemas.openxmlformats.org/spreadsheetml/2006/main" count="105" uniqueCount="104">
  <si>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 xml:space="preserve">EXTREMEBEAT </t>
  </si>
  <si>
    <t>No.</t>
  </si>
  <si>
    <t>ジャンル</t>
  </si>
  <si>
    <t>アーティスト</t>
  </si>
  <si>
    <t>タイトル</t>
  </si>
  <si>
    <t>BPM</t>
  </si>
  <si>
    <t>可</t>
  </si>
  <si>
    <t>否</t>
  </si>
  <si>
    <t>否割合</t>
  </si>
  <si>
    <t>走行距離</t>
  </si>
  <si>
    <t>現在位置</t>
  </si>
  <si>
    <t>Electronic</t>
  </si>
  <si>
    <t>morigasigeru(団長)</t>
  </si>
  <si>
    <t>がんばれ日本</t>
  </si>
  <si>
    <t>SPEED HARDCORE RAVE</t>
  </si>
  <si>
    <t>scytheleg(DJ Saw-Low)</t>
  </si>
  <si>
    <t>EXTREMEBEAT</t>
  </si>
  <si>
    <t>FRENCH CORE</t>
  </si>
  <si>
    <t>Nitrix</t>
  </si>
  <si>
    <t>Neck Breaker</t>
  </si>
  <si>
    <t>TRANCECORE BREAKS</t>
  </si>
  <si>
    <t>2TORI</t>
  </si>
  <si>
    <t>ゼフィランサス</t>
  </si>
  <si>
    <t>Prog Pop</t>
  </si>
  <si>
    <t>Damjoy(mov:ほくとしちせい)</t>
  </si>
  <si>
    <t>The Lady Is A Trump</t>
  </si>
  <si>
    <t>Drum 'n' Bass</t>
  </si>
  <si>
    <t>jill hi</t>
  </si>
  <si>
    <t>Headache</t>
  </si>
  <si>
    <t>Artcore</t>
  </si>
  <si>
    <t>Ym1024</t>
  </si>
  <si>
    <t>solitude</t>
  </si>
  <si>
    <t>Speedcore</t>
  </si>
  <si>
    <t>sd5y</t>
  </si>
  <si>
    <t>What's Limit??</t>
  </si>
  <si>
    <t>Tribal</t>
  </si>
  <si>
    <t>樟</t>
  </si>
  <si>
    <t>Firebrand</t>
  </si>
  <si>
    <t>SPEEDCORE</t>
  </si>
  <si>
    <t>TOMA</t>
  </si>
  <si>
    <t>パペ子・エクストリーム</t>
  </si>
  <si>
    <t>EXTREME METAL</t>
  </si>
  <si>
    <t>Stampede</t>
  </si>
  <si>
    <t>FxxKCORE</t>
  </si>
  <si>
    <t>H.U.T GiGAR</t>
  </si>
  <si>
    <t>FxxK'EM BRAIN AND INOPERATIVE</t>
  </si>
  <si>
    <t>SHIBUYA-KEI</t>
  </si>
  <si>
    <t>FALL feat. yufu_sekka</t>
  </si>
  <si>
    <t>Still Alive In Love</t>
  </si>
  <si>
    <t>EXTREME TECHNO</t>
  </si>
  <si>
    <t>NS18</t>
  </si>
  <si>
    <t>Vdekja Industries</t>
  </si>
  <si>
    <t>selenite a.k.a jueL(dPdk qq)</t>
  </si>
  <si>
    <t>Luchtvervuiling</t>
  </si>
  <si>
    <t>Girl's Rock</t>
  </si>
  <si>
    <t>LiTaNia feat. LuSaWorl</t>
  </si>
  <si>
    <t>SkyFlow</t>
  </si>
  <si>
    <t>fantasy battle Sequel</t>
  </si>
  <si>
    <t>momo★yama(桃山)(mov:石王マサト)</t>
  </si>
  <si>
    <t>「崇めよ 魔王竜」</t>
  </si>
  <si>
    <t>BATTLE IMAGING</t>
  </si>
  <si>
    <t>Y.W</t>
  </si>
  <si>
    <t>Pokemon battle imaging - No.3</t>
  </si>
  <si>
    <t>Ethnic/Experimental/Rock</t>
  </si>
  <si>
    <t>morigasigeru</t>
  </si>
  <si>
    <t>Angry Indian</t>
  </si>
  <si>
    <t>Progressive Jazz</t>
  </si>
  <si>
    <t>Orange Strophe</t>
  </si>
  <si>
    <t>Neps Paradox</t>
  </si>
  <si>
    <t>JAZZ FUSION</t>
  </si>
  <si>
    <t>xi(mov:koavenit)</t>
  </si>
  <si>
    <t>.357 Magnum</t>
  </si>
  <si>
    <t>Click Waltz</t>
  </si>
  <si>
    <t>Athame &amp; overage(DAMiEN666(/3)) / 180</t>
  </si>
  <si>
    <t>PARANOiA(click mix)</t>
  </si>
  <si>
    <t>DIGIROCK CORE</t>
  </si>
  <si>
    <t>xenothium(mov:gmtn.)</t>
  </si>
  <si>
    <t>Maggots Rain</t>
  </si>
  <si>
    <t>Hard techno</t>
  </si>
  <si>
    <t>yoshi</t>
  </si>
  <si>
    <t>ALIEN ENCOUNTERS</t>
  </si>
  <si>
    <t>HARDCORE</t>
  </si>
  <si>
    <t>4G</t>
  </si>
  <si>
    <t>Deadly Crush</t>
  </si>
  <si>
    <t>Kilohigh Speeeetek</t>
  </si>
  <si>
    <t>dj Extrose(Maddestrose vs Zsecrhsmtuotrzuingg)</t>
  </si>
  <si>
    <t>is NOT music EXTREME+</t>
  </si>
  <si>
    <t>J-HAPPY HARDCORE</t>
  </si>
  <si>
    <t>DJ TAKUAN 及び 西東</t>
  </si>
  <si>
    <t>EXTREME☆LOVE</t>
  </si>
  <si>
    <t>Splittercore</t>
  </si>
  <si>
    <t>ZUMMER(mov:S-BLUE a.k.a 4UMMER)</t>
  </si>
  <si>
    <t>Genesis of Splitter World -工事現場mix-</t>
  </si>
  <si>
    <t>HAPPY SPEED CORE</t>
  </si>
  <si>
    <t>Akiho☆Cibir vs Sweets★Factory</t>
  </si>
  <si>
    <t>LOVE &amp; SWEETS</t>
  </si>
  <si>
    <t>FREEFORM HARDCORE</t>
  </si>
  <si>
    <t>ハイパースペシャルでエクストリームな小秋さん(koaki)</t>
  </si>
  <si>
    <t>Final Flight</t>
  </si>
  <si>
    <t>Rotterdam Techno</t>
  </si>
  <si>
    <t>Symphonian</t>
  </si>
  <si>
    <t>HELLO MAN</t>
  </si>
  <si>
    <t>MADquinesis</t>
  </si>
  <si>
    <t>PlaytoDie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</si>
</sst>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YYYY/M/D\ H:MM"/>
  </numFmts>
  <fonts count="6">
    <font>
      <sz val="10"/>
      <name val="ＭＳ Ｐゴシック"/>
      <family val="2"/>
    </font>
    <font>
      <sz val="10"/>
      <name val="Arial"/>
      <family val="0"/>
    </font>
    <font>
      <sz val="15"/>
      <name val="Times New Roman"/>
      <family val="1"/>
    </font>
    <font>
      <b/>
      <sz val="15"/>
      <name val="MS UI Gothic"/>
      <family val="3"/>
    </font>
    <font>
      <sz val="8"/>
      <name val="ＭＳ Ｐゴシック"/>
      <family val="2"/>
    </font>
    <font>
      <sz val="13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horizontal="right" wrapText="1"/>
    </xf>
    <xf numFmtId="166" fontId="0" fillId="0" borderId="0" xfId="0" applyNumberFormat="1" applyFont="1" applyAlignment="1">
      <alignment wrapText="1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Sheet1!$F$2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Sheet1!$D$3:$D$34</c:f>
              <c:strCache/>
            </c:strRef>
          </c:cat>
          <c:val>
            <c:numRef>
              <c:f>Sheet1!$F$3:$F$34</c:f>
              <c:numCache/>
            </c:numRef>
          </c:val>
        </c:ser>
        <c:ser>
          <c:idx val="1"/>
          <c:order val="1"/>
          <c:tx>
            <c:strRef>
              <c:f>Sheet1!$G$2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Sheet1!$D$3:$D$34</c:f>
              <c:strCache/>
            </c:strRef>
          </c:cat>
          <c:val>
            <c:numRef>
              <c:f>Sheet1!$G$3:$G$34</c:f>
              <c:numCache/>
            </c:numRef>
          </c:val>
        </c:ser>
        <c:overlap val="100"/>
        <c:gapWidth val="100"/>
        <c:axId val="37809564"/>
        <c:axId val="4741757"/>
      </c:barChart>
      <c:catAx>
        <c:axId val="37809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95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rotY val="25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Sheet1!$J$2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Sheet1!$D$3:$D$34</c:f>
              <c:strCache/>
            </c:strRef>
          </c:cat>
          <c:val>
            <c:numRef>
              <c:f>Sheet1!$J$3:$J$34</c:f>
              <c:numCache/>
            </c:numRef>
          </c:val>
          <c:shape val="box"/>
        </c:ser>
        <c:gapWidth val="100"/>
        <c:shape val="box"/>
        <c:axId val="42675814"/>
        <c:axId val="48538007"/>
      </c:bar3DChart>
      <c:catAx>
        <c:axId val="42675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5814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走行距離</a:t>
            </a:r>
          </a:p>
        </c:rich>
      </c:tx>
      <c:layout/>
      <c:spPr>
        <a:noFill/>
        <a:ln>
          <a:noFill/>
        </a:ln>
      </c:spPr>
    </c:title>
    <c:view3D>
      <c:rotX val="21"/>
      <c:rotY val="38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Sheet1!$I$2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Sheet1!$D$3:$D$34</c:f>
              <c:strCache/>
            </c:strRef>
          </c:cat>
          <c:val>
            <c:numRef>
              <c:f>Sheet1!$I$3:$I$34</c:f>
              <c:numCache/>
            </c:numRef>
          </c:val>
          <c:shape val="box"/>
        </c:ser>
        <c:gapWidth val="100"/>
        <c:shape val="box"/>
        <c:axId val="34188880"/>
        <c:axId val="39264465"/>
      </c:bar3DChart>
      <c:catAx>
        <c:axId val="34188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888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66675</xdr:rowOff>
    </xdr:from>
    <xdr:to>
      <xdr:col>13</xdr:col>
      <xdr:colOff>590550</xdr:colOff>
      <xdr:row>95</xdr:row>
      <xdr:rowOff>95250</xdr:rowOff>
    </xdr:to>
    <xdr:graphicFrame>
      <xdr:nvGraphicFramePr>
        <xdr:cNvPr id="1" name="Chart 1"/>
        <xdr:cNvGraphicFramePr/>
      </xdr:nvGraphicFramePr>
      <xdr:xfrm>
        <a:off x="0" y="7381875"/>
        <a:ext cx="117348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114300</xdr:rowOff>
    </xdr:from>
    <xdr:to>
      <xdr:col>15</xdr:col>
      <xdr:colOff>295275</xdr:colOff>
      <xdr:row>144</xdr:row>
      <xdr:rowOff>47625</xdr:rowOff>
    </xdr:to>
    <xdr:graphicFrame>
      <xdr:nvGraphicFramePr>
        <xdr:cNvPr id="2" name="Chart 2"/>
        <xdr:cNvGraphicFramePr/>
      </xdr:nvGraphicFramePr>
      <xdr:xfrm>
        <a:off x="0" y="14744700"/>
        <a:ext cx="13154025" cy="724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647700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0" y="0"/>
        <a:ext cx="16935450" cy="740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J34" sqref="J34"/>
    </sheetView>
  </sheetViews>
  <sheetFormatPr defaultColWidth="13.7109375" defaultRowHeight="12"/>
  <cols>
    <col min="1" max="1" width="6.57421875" style="0" customWidth="1"/>
    <col min="2" max="2" width="42.421875" style="0" customWidth="1"/>
    <col min="3" max="3" width="72.8515625" style="0" customWidth="1"/>
    <col min="4" max="4" width="61.00390625" style="0" customWidth="1"/>
    <col min="5" max="8" width="12.8515625" style="0" customWidth="1"/>
    <col min="9" max="9" width="15.421875" style="0" customWidth="1"/>
    <col min="10" max="10" width="14.00390625" style="0" customWidth="1"/>
    <col min="11" max="16384" width="12.8515625" style="0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1" ht="18.75">
      <c r="A3" s="4">
        <v>32</v>
      </c>
      <c r="B3" s="5" t="s">
        <v>11</v>
      </c>
      <c r="C3" s="5" t="s">
        <v>12</v>
      </c>
      <c r="D3" s="6" t="s">
        <v>13</v>
      </c>
      <c r="E3" s="5">
        <v>180</v>
      </c>
      <c r="F3" s="7">
        <v>29</v>
      </c>
      <c r="G3" s="4">
        <v>5</v>
      </c>
      <c r="H3" s="8">
        <f>G3/(G3+F3)</f>
        <v>0.14705882352941177</v>
      </c>
      <c r="I3" s="9">
        <f>F3*E3</f>
        <v>5220</v>
      </c>
      <c r="J3" s="9">
        <f>IF(I3*(1-H3*2)&gt;=0,I3*(1-H3*2),"E.S.")</f>
        <v>3684.705882352941</v>
      </c>
      <c r="K3" s="10"/>
    </row>
    <row r="4" spans="1:11" ht="18.75">
      <c r="A4" s="5">
        <v>31</v>
      </c>
      <c r="B4" s="5" t="s">
        <v>14</v>
      </c>
      <c r="C4" s="5" t="s">
        <v>15</v>
      </c>
      <c r="D4" s="6" t="s">
        <v>16</v>
      </c>
      <c r="E4" s="5">
        <v>316</v>
      </c>
      <c r="F4" s="7">
        <v>29</v>
      </c>
      <c r="G4" s="4">
        <v>7</v>
      </c>
      <c r="H4" s="8">
        <f>G4/(G4+F4)</f>
        <v>0.19444444444444445</v>
      </c>
      <c r="I4" s="9">
        <f>F4*E4</f>
        <v>9164</v>
      </c>
      <c r="J4" s="9">
        <f>IF(I4*(1-H4*2)&gt;=0,I4*(1-H4*2),"E.S.")</f>
        <v>5600.222222222223</v>
      </c>
      <c r="K4" s="10"/>
    </row>
    <row r="5" spans="1:11" ht="18.75">
      <c r="A5" s="5">
        <v>30</v>
      </c>
      <c r="B5" s="5" t="s">
        <v>17</v>
      </c>
      <c r="C5" s="5" t="s">
        <v>18</v>
      </c>
      <c r="D5" s="6" t="s">
        <v>19</v>
      </c>
      <c r="E5" s="7">
        <v>235</v>
      </c>
      <c r="F5" s="7">
        <v>17</v>
      </c>
      <c r="G5" s="4">
        <v>15</v>
      </c>
      <c r="H5" s="8">
        <f>G5/(G5+F5)</f>
        <v>0.46875</v>
      </c>
      <c r="I5" s="9">
        <f>F5*E5</f>
        <v>3995</v>
      </c>
      <c r="J5" s="9">
        <f>IF(I5*(1-H5*2)&gt;=0,I5*(1-H5*2),"E.S.")</f>
        <v>249.6875</v>
      </c>
      <c r="K5" s="10"/>
    </row>
    <row r="6" spans="1:11" ht="18.75">
      <c r="A6" s="5">
        <v>29</v>
      </c>
      <c r="B6" s="5" t="s">
        <v>20</v>
      </c>
      <c r="C6" s="5" t="s">
        <v>21</v>
      </c>
      <c r="D6" s="6" t="s">
        <v>22</v>
      </c>
      <c r="E6" s="7">
        <v>215</v>
      </c>
      <c r="F6" s="7">
        <v>25</v>
      </c>
      <c r="G6" s="4">
        <v>9</v>
      </c>
      <c r="H6" s="8">
        <f>G6/(G6+F6)</f>
        <v>0.2647058823529412</v>
      </c>
      <c r="I6" s="9">
        <f>F6*E6</f>
        <v>5375</v>
      </c>
      <c r="J6" s="9">
        <f>IF(I6*(1-H6*2)&gt;=0,I6*(1-H6*2),"E.S.")</f>
        <v>2529.4117647058824</v>
      </c>
      <c r="K6" s="10"/>
    </row>
    <row r="7" spans="1:11" ht="18.75">
      <c r="A7" s="5">
        <v>28</v>
      </c>
      <c r="B7" s="5" t="s">
        <v>23</v>
      </c>
      <c r="C7" s="5" t="s">
        <v>24</v>
      </c>
      <c r="D7" s="6" t="s">
        <v>25</v>
      </c>
      <c r="E7" s="5">
        <v>307</v>
      </c>
      <c r="F7" s="7">
        <v>34</v>
      </c>
      <c r="G7" s="4">
        <v>6</v>
      </c>
      <c r="H7" s="8">
        <f>G7/(G7+F7)</f>
        <v>0.15</v>
      </c>
      <c r="I7" s="9">
        <f>F7*E7</f>
        <v>10438</v>
      </c>
      <c r="J7" s="9">
        <f>IF(I7*(1-H7*2)&gt;=0,I7*(1-H7*2),"E.S.")</f>
        <v>7306.599999999999</v>
      </c>
      <c r="K7" s="10"/>
    </row>
    <row r="8" spans="1:11" ht="18.75">
      <c r="A8" s="5">
        <v>27</v>
      </c>
      <c r="B8" s="5" t="s">
        <v>26</v>
      </c>
      <c r="C8" s="5" t="s">
        <v>27</v>
      </c>
      <c r="D8" s="6" t="s">
        <v>28</v>
      </c>
      <c r="E8" s="5">
        <v>199</v>
      </c>
      <c r="F8" s="7">
        <v>38</v>
      </c>
      <c r="G8" s="4">
        <v>2</v>
      </c>
      <c r="H8" s="8">
        <f>G8/(G8+F8)</f>
        <v>0.05</v>
      </c>
      <c r="I8" s="9">
        <f>F8*E8</f>
        <v>7562</v>
      </c>
      <c r="J8" s="9">
        <f>IF(I8*(1-H8*2)&gt;=0,I8*(1-H8*2),"E.S.")</f>
        <v>6805.8</v>
      </c>
      <c r="K8" s="10"/>
    </row>
    <row r="9" spans="1:11" ht="18.75">
      <c r="A9" s="5">
        <v>26</v>
      </c>
      <c r="B9" s="5" t="s">
        <v>29</v>
      </c>
      <c r="C9" s="5" t="s">
        <v>30</v>
      </c>
      <c r="D9" s="6" t="s">
        <v>31</v>
      </c>
      <c r="E9" s="7">
        <v>188</v>
      </c>
      <c r="F9" s="7">
        <v>13</v>
      </c>
      <c r="G9" s="4">
        <v>18</v>
      </c>
      <c r="H9" s="8">
        <f>G9/(G9+F9)</f>
        <v>0.5806451612903226</v>
      </c>
      <c r="I9" s="9">
        <f>F9*E9</f>
        <v>2444</v>
      </c>
      <c r="J9" s="9" t="str">
        <f>IF(I9*(1-H9*2)&gt;=0,I9*(1-H9*2),"E.S.")</f>
        <v>E.S.</v>
      </c>
      <c r="K9" s="10"/>
    </row>
    <row r="10" spans="1:11" ht="18.75">
      <c r="A10" s="5">
        <v>25</v>
      </c>
      <c r="B10" s="5" t="s">
        <v>32</v>
      </c>
      <c r="C10" s="5" t="s">
        <v>33</v>
      </c>
      <c r="D10" s="6" t="s">
        <v>34</v>
      </c>
      <c r="E10" s="7">
        <v>500</v>
      </c>
      <c r="F10" s="7">
        <v>25</v>
      </c>
      <c r="G10" s="4">
        <v>9</v>
      </c>
      <c r="H10" s="8">
        <f>G10/(G10+F10)</f>
        <v>0.2647058823529412</v>
      </c>
      <c r="I10" s="9">
        <f>F10*E10</f>
        <v>12500</v>
      </c>
      <c r="J10" s="9">
        <f>IF(I10*(1-H10*2)&gt;=0,I10*(1-H10*2),"E.S.")</f>
        <v>5882.35294117647</v>
      </c>
      <c r="K10" s="10"/>
    </row>
    <row r="11" spans="1:11" ht="18.75">
      <c r="A11" s="5">
        <v>24</v>
      </c>
      <c r="B11" s="5" t="s">
        <v>35</v>
      </c>
      <c r="C11" s="5" t="s">
        <v>36</v>
      </c>
      <c r="D11" s="6" t="s">
        <v>37</v>
      </c>
      <c r="E11" s="5">
        <v>304</v>
      </c>
      <c r="F11" s="7">
        <v>9</v>
      </c>
      <c r="G11" s="4">
        <v>25</v>
      </c>
      <c r="H11" s="8">
        <f>G11/(G11+F11)</f>
        <v>0.7352941176470589</v>
      </c>
      <c r="I11" s="9">
        <f>F11*E11</f>
        <v>2736</v>
      </c>
      <c r="J11" s="9" t="str">
        <f>IF(I11*(1-H11*2)&gt;=0,I11*(1-H11*2),"E.S.")</f>
        <v>E.S.</v>
      </c>
      <c r="K11" s="10"/>
    </row>
    <row r="12" spans="1:11" ht="18.75">
      <c r="A12" s="5">
        <v>23</v>
      </c>
      <c r="B12" s="5" t="s">
        <v>38</v>
      </c>
      <c r="C12" s="5" t="s">
        <v>39</v>
      </c>
      <c r="D12" s="6" t="s">
        <v>40</v>
      </c>
      <c r="E12" s="5">
        <v>462</v>
      </c>
      <c r="F12" s="7">
        <v>39</v>
      </c>
      <c r="G12" s="4">
        <v>10</v>
      </c>
      <c r="H12" s="8">
        <f>G12/(G12+F12)</f>
        <v>0.20408163265306123</v>
      </c>
      <c r="I12" s="9">
        <f>F12*E12</f>
        <v>18018</v>
      </c>
      <c r="J12" s="9">
        <f>IF(I12*(1-H12*2)&gt;=0,I12*(1-H12*2),"E.S.")</f>
        <v>10663.714285714286</v>
      </c>
      <c r="K12" s="10"/>
    </row>
    <row r="13" spans="1:11" ht="18.75">
      <c r="A13" s="5">
        <v>22</v>
      </c>
      <c r="B13" s="5" t="s">
        <v>41</v>
      </c>
      <c r="C13" s="11">
        <v>310</v>
      </c>
      <c r="D13" s="6" t="s">
        <v>42</v>
      </c>
      <c r="E13" s="7">
        <v>310</v>
      </c>
      <c r="F13" s="7">
        <v>18</v>
      </c>
      <c r="G13" s="4">
        <v>13</v>
      </c>
      <c r="H13" s="8">
        <f>G13/(G13+F13)</f>
        <v>0.41935483870967744</v>
      </c>
      <c r="I13" s="9">
        <f>F13*E13</f>
        <v>5580</v>
      </c>
      <c r="J13" s="9">
        <f>IF(I13*(1-H13*2)&gt;=0,I13*(1-H13*2),"E.S.")</f>
        <v>899.9999999999998</v>
      </c>
      <c r="K13" s="10"/>
    </row>
    <row r="14" spans="1:11" ht="18.75">
      <c r="A14" s="5">
        <v>21</v>
      </c>
      <c r="B14" s="5" t="s">
        <v>43</v>
      </c>
      <c r="C14" s="5" t="s">
        <v>44</v>
      </c>
      <c r="D14" s="6" t="s">
        <v>45</v>
      </c>
      <c r="E14" s="5">
        <v>240</v>
      </c>
      <c r="F14" s="7">
        <v>21</v>
      </c>
      <c r="G14" s="4">
        <v>12</v>
      </c>
      <c r="H14" s="8">
        <f>G14/(G14+F14)</f>
        <v>0.36363636363636365</v>
      </c>
      <c r="I14" s="9">
        <f>F14*E14</f>
        <v>5040</v>
      </c>
      <c r="J14" s="9">
        <f>IF(I14*(1-H14*2)&gt;=0,I14*(1-H14*2),"E.S.")</f>
        <v>1374.5454545454545</v>
      </c>
      <c r="K14" s="10"/>
    </row>
    <row r="15" spans="1:11" ht="18.75">
      <c r="A15" s="5">
        <v>20</v>
      </c>
      <c r="B15" s="5" t="s">
        <v>46</v>
      </c>
      <c r="C15" s="5" t="s">
        <v>47</v>
      </c>
      <c r="D15" s="6" t="s">
        <v>48</v>
      </c>
      <c r="E15" s="5">
        <v>296</v>
      </c>
      <c r="F15" s="7">
        <v>52</v>
      </c>
      <c r="G15" s="4">
        <v>4</v>
      </c>
      <c r="H15" s="8">
        <f>G15/(G15+F15)</f>
        <v>0.07142857142857142</v>
      </c>
      <c r="I15" s="9">
        <f>F15*E15</f>
        <v>15392</v>
      </c>
      <c r="J15" s="9">
        <f>IF(I15*(1-H15*2)&gt;=0,I15*(1-H15*2),"E.S.")</f>
        <v>13193.142857142859</v>
      </c>
      <c r="K15" s="10"/>
    </row>
    <row r="16" spans="1:11" ht="18.75">
      <c r="A16" s="5">
        <v>19</v>
      </c>
      <c r="B16" s="5" t="s">
        <v>49</v>
      </c>
      <c r="C16" s="12">
        <v>3034</v>
      </c>
      <c r="D16" s="6" t="s">
        <v>50</v>
      </c>
      <c r="E16" s="5">
        <v>0</v>
      </c>
      <c r="F16" s="7">
        <v>33</v>
      </c>
      <c r="G16" s="4">
        <v>2</v>
      </c>
      <c r="H16" s="8">
        <f>G16/(G16+F16)</f>
        <v>0.05714285714285714</v>
      </c>
      <c r="I16" s="9">
        <f>F16*E16</f>
        <v>0</v>
      </c>
      <c r="J16" s="9">
        <f>IF(I16*(1-H16*2)&gt;=0,I16*(1-H16*2),"E.S.")</f>
        <v>0</v>
      </c>
      <c r="K16" s="10"/>
    </row>
    <row r="17" spans="1:11" ht="18.75">
      <c r="A17" s="5">
        <v>18</v>
      </c>
      <c r="B17" s="5" t="s">
        <v>51</v>
      </c>
      <c r="C17" s="5" t="s">
        <v>52</v>
      </c>
      <c r="D17" s="6" t="s">
        <v>53</v>
      </c>
      <c r="E17" s="5">
        <v>444</v>
      </c>
      <c r="F17" s="7">
        <v>5</v>
      </c>
      <c r="G17" s="4">
        <v>21</v>
      </c>
      <c r="H17" s="8">
        <f>G17/(G17+F17)</f>
        <v>0.8076923076923077</v>
      </c>
      <c r="I17" s="9">
        <f>F17*E17</f>
        <v>2220</v>
      </c>
      <c r="J17" s="9" t="str">
        <f>IF(I17*(1-H17*2)&gt;=0,I17*(1-H17*2),"E.S.")</f>
        <v>E.S.</v>
      </c>
      <c r="K17" s="10"/>
    </row>
    <row r="18" spans="1:11" ht="18.75">
      <c r="A18" s="5">
        <v>17</v>
      </c>
      <c r="B18" s="5" t="s">
        <v>54</v>
      </c>
      <c r="C18" s="5" t="s">
        <v>55</v>
      </c>
      <c r="D18" s="6" t="s">
        <v>56</v>
      </c>
      <c r="E18" s="5">
        <v>222</v>
      </c>
      <c r="F18" s="7">
        <v>18</v>
      </c>
      <c r="G18" s="4">
        <v>12</v>
      </c>
      <c r="H18" s="8">
        <f>G18/(G18+F18)</f>
        <v>0.4</v>
      </c>
      <c r="I18" s="9">
        <f>F18*E18</f>
        <v>3996</v>
      </c>
      <c r="J18" s="9">
        <f>IF(I18*(1-H18*2)&gt;=0,I18*(1-H18*2),"E.S.")</f>
        <v>799.1999999999998</v>
      </c>
      <c r="K18" s="10"/>
    </row>
    <row r="19" spans="1:11" ht="18.75">
      <c r="A19" s="5">
        <v>16</v>
      </c>
      <c r="B19" s="5" t="s">
        <v>57</v>
      </c>
      <c r="C19" s="5" t="s">
        <v>58</v>
      </c>
      <c r="D19" s="6" t="s">
        <v>59</v>
      </c>
      <c r="E19" s="7">
        <v>270</v>
      </c>
      <c r="F19" s="7">
        <v>41</v>
      </c>
      <c r="G19" s="4">
        <v>4</v>
      </c>
      <c r="H19" s="8">
        <f>G19/(G19+F19)</f>
        <v>0.08888888888888889</v>
      </c>
      <c r="I19" s="9">
        <f>F19*E19</f>
        <v>11070</v>
      </c>
      <c r="J19" s="9">
        <f>IF(I19*(1-H19*2)&gt;=0,I19*(1-H19*2),"E.S.")</f>
        <v>9102</v>
      </c>
      <c r="K19" s="10"/>
    </row>
    <row r="20" spans="1:11" ht="18.75">
      <c r="A20" s="5">
        <v>15</v>
      </c>
      <c r="B20" s="5" t="s">
        <v>60</v>
      </c>
      <c r="C20" s="5" t="s">
        <v>61</v>
      </c>
      <c r="D20" s="6" t="s">
        <v>62</v>
      </c>
      <c r="E20" s="5">
        <v>205</v>
      </c>
      <c r="F20" s="7">
        <v>37</v>
      </c>
      <c r="G20" s="4">
        <v>2</v>
      </c>
      <c r="H20" s="8">
        <f>G20/(G20+F20)</f>
        <v>0.05128205128205128</v>
      </c>
      <c r="I20" s="9">
        <f>F20*E20</f>
        <v>7585</v>
      </c>
      <c r="J20" s="9">
        <f>IF(I20*(1-H20*2)&gt;=0,I20*(1-H20*2),"E.S.")</f>
        <v>6807.051282051282</v>
      </c>
      <c r="K20" s="10"/>
    </row>
    <row r="21" spans="1:11" ht="18.75">
      <c r="A21" s="5">
        <v>14</v>
      </c>
      <c r="B21" s="5" t="s">
        <v>63</v>
      </c>
      <c r="C21" s="5" t="s">
        <v>64</v>
      </c>
      <c r="D21" s="6" t="s">
        <v>65</v>
      </c>
      <c r="E21" s="5">
        <v>210</v>
      </c>
      <c r="F21" s="7">
        <v>34</v>
      </c>
      <c r="G21" s="4">
        <v>7</v>
      </c>
      <c r="H21" s="8">
        <f>G21/(G21+F21)</f>
        <v>0.17073170731707318</v>
      </c>
      <c r="I21" s="9">
        <f>F21*E21</f>
        <v>7140</v>
      </c>
      <c r="J21" s="9">
        <f>IF(I21*(1-H21*2)&gt;=0,I21*(1-H21*2),"E.S.")</f>
        <v>4701.951219512194</v>
      </c>
      <c r="K21" s="10"/>
    </row>
    <row r="22" spans="1:11" ht="18.75">
      <c r="A22" s="5">
        <v>13</v>
      </c>
      <c r="B22" s="5" t="s">
        <v>66</v>
      </c>
      <c r="C22" s="5" t="s">
        <v>67</v>
      </c>
      <c r="D22" s="6" t="s">
        <v>68</v>
      </c>
      <c r="E22" s="5">
        <v>248</v>
      </c>
      <c r="F22" s="7">
        <v>50</v>
      </c>
      <c r="G22" s="4">
        <v>2</v>
      </c>
      <c r="H22" s="8">
        <f>G22/(G22+F22)</f>
        <v>0.038461538461538464</v>
      </c>
      <c r="I22" s="9">
        <f>F22*E22</f>
        <v>12400</v>
      </c>
      <c r="J22" s="9">
        <f>IF(I22*(1-H22*2)&gt;=0,I22*(1-H22*2),"E.S.")</f>
        <v>11446.153846153848</v>
      </c>
      <c r="K22" s="10"/>
    </row>
    <row r="23" spans="1:11" ht="18.75">
      <c r="A23" s="5">
        <v>12</v>
      </c>
      <c r="B23" s="5" t="s">
        <v>69</v>
      </c>
      <c r="C23" s="5" t="s">
        <v>70</v>
      </c>
      <c r="D23" s="6" t="s">
        <v>71</v>
      </c>
      <c r="E23" s="5">
        <v>357</v>
      </c>
      <c r="F23" s="7">
        <v>50</v>
      </c>
      <c r="G23" s="4">
        <v>7</v>
      </c>
      <c r="H23" s="8">
        <f>G23/(G23+F23)</f>
        <v>0.12280701754385964</v>
      </c>
      <c r="I23" s="9">
        <f>F23*E23</f>
        <v>17850</v>
      </c>
      <c r="J23" s="9">
        <f>IF(I23*(1-H23*2)&gt;=0,I23*(1-H23*2),"E.S.")</f>
        <v>13465.78947368421</v>
      </c>
      <c r="K23" s="10"/>
    </row>
    <row r="24" spans="1:11" ht="18.75">
      <c r="A24" s="5">
        <v>11</v>
      </c>
      <c r="B24" s="5" t="s">
        <v>72</v>
      </c>
      <c r="C24" s="5" t="s">
        <v>73</v>
      </c>
      <c r="D24" s="6" t="s">
        <v>74</v>
      </c>
      <c r="E24" s="7">
        <v>222</v>
      </c>
      <c r="F24" s="7">
        <v>4</v>
      </c>
      <c r="G24" s="4">
        <v>24</v>
      </c>
      <c r="H24" s="8">
        <f>G24/(G24+F24)</f>
        <v>0.8571428571428571</v>
      </c>
      <c r="I24" s="9">
        <f>F24*E24</f>
        <v>888</v>
      </c>
      <c r="J24" s="9" t="str">
        <f>IF(I24*(1-H24*2)&gt;=0,I24*(1-H24*2),"E.S.")</f>
        <v>E.S.</v>
      </c>
      <c r="K24" s="10"/>
    </row>
    <row r="25" spans="1:11" ht="18.75">
      <c r="A25" s="5">
        <v>10</v>
      </c>
      <c r="B25" s="5" t="s">
        <v>75</v>
      </c>
      <c r="C25" s="5" t="s">
        <v>76</v>
      </c>
      <c r="D25" s="6" t="s">
        <v>77</v>
      </c>
      <c r="E25" s="5">
        <v>300</v>
      </c>
      <c r="F25" s="7">
        <v>33</v>
      </c>
      <c r="G25" s="4">
        <v>8</v>
      </c>
      <c r="H25" s="8">
        <f>G25/(G25+F25)</f>
        <v>0.1951219512195122</v>
      </c>
      <c r="I25" s="9">
        <f>F25*E25</f>
        <v>9900</v>
      </c>
      <c r="J25" s="9">
        <f>IF(I25*(1-H25*2)&gt;=0,I25*(1-H25*2),"E.S.")</f>
        <v>6036.585365853658</v>
      </c>
      <c r="K25" s="10"/>
    </row>
    <row r="26" spans="1:11" ht="18.75">
      <c r="A26" s="5">
        <v>9</v>
      </c>
      <c r="B26" s="5" t="s">
        <v>78</v>
      </c>
      <c r="C26" s="5" t="s">
        <v>79</v>
      </c>
      <c r="D26" s="6" t="s">
        <v>80</v>
      </c>
      <c r="E26" s="7">
        <v>100</v>
      </c>
      <c r="F26" s="7">
        <v>9</v>
      </c>
      <c r="G26" s="4">
        <v>21</v>
      </c>
      <c r="H26" s="8">
        <f>G26/(G26+F26)</f>
        <v>0.7</v>
      </c>
      <c r="I26" s="9">
        <f>F26*E26</f>
        <v>900</v>
      </c>
      <c r="J26" s="9" t="str">
        <f>IF(I26*(1-H26*2)&gt;=0,I26*(1-H26*2),"E.S.")</f>
        <v>E.S.</v>
      </c>
      <c r="K26" s="10"/>
    </row>
    <row r="27" spans="1:11" ht="18.75">
      <c r="A27" s="5">
        <v>8</v>
      </c>
      <c r="B27" s="5" t="s">
        <v>81</v>
      </c>
      <c r="C27" s="5" t="s">
        <v>82</v>
      </c>
      <c r="D27" s="6" t="s">
        <v>83</v>
      </c>
      <c r="E27" s="7">
        <v>264</v>
      </c>
      <c r="F27" s="7">
        <v>10</v>
      </c>
      <c r="G27" s="4">
        <v>21</v>
      </c>
      <c r="H27" s="8">
        <f>G27/(G27+F27)</f>
        <v>0.6774193548387096</v>
      </c>
      <c r="I27" s="9">
        <f>F27*E27</f>
        <v>2640</v>
      </c>
      <c r="J27" s="9" t="str">
        <f>IF(I27*(1-H27*2)&gt;=0,I27*(1-H27*2),"E.S.")</f>
        <v>E.S.</v>
      </c>
      <c r="K27" s="10"/>
    </row>
    <row r="28" spans="1:11" ht="18.75">
      <c r="A28" s="5">
        <v>7</v>
      </c>
      <c r="B28" s="5" t="s">
        <v>84</v>
      </c>
      <c r="C28" s="5" t="s">
        <v>85</v>
      </c>
      <c r="D28" s="6" t="s">
        <v>86</v>
      </c>
      <c r="E28" s="7">
        <v>11211</v>
      </c>
      <c r="F28" s="5">
        <v>28</v>
      </c>
      <c r="G28" s="4">
        <v>32</v>
      </c>
      <c r="H28" s="8">
        <f>G28/(G28+F28)</f>
        <v>0.5333333333333333</v>
      </c>
      <c r="I28" s="9">
        <f>F28*E28</f>
        <v>313908</v>
      </c>
      <c r="J28" s="9" t="str">
        <f>IF(I28*(1-H28*2)&gt;=0,I28*(1-H28*2),"E.S.")</f>
        <v>E.S.</v>
      </c>
      <c r="K28" s="10"/>
    </row>
    <row r="29" spans="1:11" ht="18.75">
      <c r="A29" s="5">
        <v>6</v>
      </c>
      <c r="B29" s="5" t="s">
        <v>87</v>
      </c>
      <c r="C29" s="5" t="s">
        <v>88</v>
      </c>
      <c r="D29" s="6" t="s">
        <v>89</v>
      </c>
      <c r="E29" s="7">
        <v>212</v>
      </c>
      <c r="F29" s="7">
        <v>20</v>
      </c>
      <c r="G29" s="4">
        <v>14</v>
      </c>
      <c r="H29" s="8">
        <f>G29/(G29+F29)</f>
        <v>0.4117647058823529</v>
      </c>
      <c r="I29" s="9">
        <f>F29*E29</f>
        <v>4240</v>
      </c>
      <c r="J29" s="9">
        <f>IF(I29*(1-H29*2)&gt;=0,I29*(1-H29*2),"E.S.")</f>
        <v>748.2352941176472</v>
      </c>
      <c r="K29" s="10"/>
    </row>
    <row r="30" spans="1:11" ht="18.75">
      <c r="A30" s="5">
        <v>5</v>
      </c>
      <c r="B30" s="5" t="s">
        <v>90</v>
      </c>
      <c r="C30" s="5" t="s">
        <v>91</v>
      </c>
      <c r="D30" s="6" t="s">
        <v>92</v>
      </c>
      <c r="E30" s="7">
        <v>800</v>
      </c>
      <c r="F30" s="7">
        <v>15</v>
      </c>
      <c r="G30" s="4">
        <v>26</v>
      </c>
      <c r="H30" s="8">
        <f>G30/(G30+F30)</f>
        <v>0.6341463414634146</v>
      </c>
      <c r="I30" s="9">
        <f>F30*E30</f>
        <v>12000</v>
      </c>
      <c r="J30" s="9" t="str">
        <f>IF(I30*(1-H30*2)&gt;=0,I30*(1-H30*2),"E.S.")</f>
        <v>E.S.</v>
      </c>
      <c r="K30" s="10"/>
    </row>
    <row r="31" spans="1:11" ht="18.75">
      <c r="A31" s="5">
        <v>4</v>
      </c>
      <c r="B31" s="5" t="s">
        <v>93</v>
      </c>
      <c r="C31" s="5" t="s">
        <v>94</v>
      </c>
      <c r="D31" s="6" t="s">
        <v>95</v>
      </c>
      <c r="E31" s="7">
        <v>290</v>
      </c>
      <c r="F31" s="7">
        <v>17</v>
      </c>
      <c r="G31" s="4">
        <v>21</v>
      </c>
      <c r="H31" s="8">
        <f>G31/(G31+F31)</f>
        <v>0.5526315789473685</v>
      </c>
      <c r="I31" s="9">
        <f>F31*E31</f>
        <v>4930</v>
      </c>
      <c r="J31" s="9" t="str">
        <f>IF(I31*(1-H31*2)&gt;=0,I31*(1-H31*2),"E.S.")</f>
        <v>E.S.</v>
      </c>
      <c r="K31" s="10"/>
    </row>
    <row r="32" spans="1:11" ht="18.75">
      <c r="A32" s="5">
        <v>3</v>
      </c>
      <c r="B32" s="5" t="s">
        <v>96</v>
      </c>
      <c r="C32" s="5" t="s">
        <v>97</v>
      </c>
      <c r="D32" s="6" t="s">
        <v>98</v>
      </c>
      <c r="E32" s="7">
        <v>200</v>
      </c>
      <c r="F32" s="7">
        <v>30</v>
      </c>
      <c r="G32" s="4">
        <v>6</v>
      </c>
      <c r="H32" s="8">
        <f>G32/(G32+F32)</f>
        <v>0.16666666666666666</v>
      </c>
      <c r="I32" s="9">
        <f>F32*E32</f>
        <v>6000</v>
      </c>
      <c r="J32" s="9">
        <f>IF(I32*(1-H32*2)&gt;=0,I32*(1-H32*2),"E.S.")</f>
        <v>4000.0000000000005</v>
      </c>
      <c r="K32" s="10"/>
    </row>
    <row r="33" spans="1:11" ht="18.75">
      <c r="A33" s="5">
        <v>2</v>
      </c>
      <c r="B33" s="5" t="s">
        <v>99</v>
      </c>
      <c r="C33" s="5" t="s">
        <v>100</v>
      </c>
      <c r="D33" s="6" t="s">
        <v>101</v>
      </c>
      <c r="E33" s="7">
        <v>222</v>
      </c>
      <c r="F33" s="7">
        <v>12</v>
      </c>
      <c r="G33" s="4">
        <v>24</v>
      </c>
      <c r="H33" s="8">
        <f>G33/(G33+F33)</f>
        <v>0.6666666666666666</v>
      </c>
      <c r="I33" s="9">
        <f>F33*E33</f>
        <v>2664</v>
      </c>
      <c r="J33" s="9" t="str">
        <f>IF(I33*(1-H33*2)&gt;=0,I33*(1-H33*2),"E.S.")</f>
        <v>E.S.</v>
      </c>
      <c r="K33" s="10"/>
    </row>
    <row r="34" spans="1:11" ht="18.75">
      <c r="A34" s="5">
        <v>1</v>
      </c>
      <c r="B34" s="5" t="s">
        <v>81</v>
      </c>
      <c r="C34" s="5" t="s">
        <v>102</v>
      </c>
      <c r="D34" s="6" t="s">
        <v>103</v>
      </c>
      <c r="E34" s="7">
        <v>222</v>
      </c>
      <c r="F34" s="7">
        <v>25</v>
      </c>
      <c r="G34" s="4">
        <v>11</v>
      </c>
      <c r="H34" s="8">
        <f>G34/(G34+F34)</f>
        <v>0.3055555555555556</v>
      </c>
      <c r="I34" s="9">
        <f>F34*E34</f>
        <v>5550</v>
      </c>
      <c r="J34" s="9">
        <f>IF(I34*(1-H34*2)&gt;=0,I34*(1-H34*2),"E.S.")</f>
        <v>2158.333333333333</v>
      </c>
      <c r="K34" s="10"/>
    </row>
  </sheetData>
  <mergeCells count="1">
    <mergeCell ref="A1:J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T107" sqref="T107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EXTREMEBEAT</dc:title>
  <dc:subject/>
  <dc:creator>鎌足 @</dc:creator>
  <cp:keywords/>
  <dc:description/>
  <cp:lastModifiedBy>鎌足 @</cp:lastModifiedBy>
  <dcterms:created xsi:type="dcterms:W3CDTF">2010-02-27T17:13:03Z</dcterms:created>
  <dcterms:modified xsi:type="dcterms:W3CDTF">2010-03-07T18:16:12Z</dcterms:modified>
  <cp:category/>
  <cp:version/>
  <cp:contentType/>
  <cp:contentStatus/>
  <cp:revision>3</cp:revision>
</cp:coreProperties>
</file>