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4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<sst xmlns="http://schemas.openxmlformats.org/spreadsheetml/2006/main" count="72" uniqueCount="72">
  <si>
    <t>No.</t>
  </si>
  <si>
    <t>GANRE</t>
  </si>
  <si>
    <t>ARTIST</t>
  </si>
  <si>
    <t>TITLE</t>
  </si>
  <si>
    <t>可</t>
  </si>
  <si>
    <t>否</t>
  </si>
  <si>
    <r>
      <t>1</t>
    </r>
    <r>
      <rPr>
        <b/>
        <sz val="10"/>
        <rFont val="ＭＳ Ｐゴシック"/>
        <family val="2"/>
      </rPr>
      <t>可</t>
    </r>
  </si>
  <si>
    <r>
      <t>1</t>
    </r>
    <r>
      <rPr>
        <b/>
        <sz val="10"/>
        <rFont val="ＭＳ Ｐゴシック"/>
        <family val="2"/>
      </rPr>
      <t>否</t>
    </r>
  </si>
  <si>
    <t>可合計</t>
  </si>
  <si>
    <t>否合計</t>
  </si>
  <si>
    <t>合計</t>
  </si>
  <si>
    <t>比率</t>
  </si>
  <si>
    <t>BPM</t>
  </si>
  <si>
    <t>走行距離</t>
  </si>
  <si>
    <t>現在位置</t>
  </si>
  <si>
    <t> Hardcore Fusion</t>
  </si>
  <si>
    <t>Blue-J</t>
  </si>
  <si>
    <t>Out of Recess</t>
  </si>
  <si>
    <t> ANTHEM SPEEDCORE</t>
  </si>
  <si>
    <t>403 ERROR</t>
  </si>
  <si>
    <t>FORBIDDEN</t>
  </si>
  <si>
    <t> NINTENDOCORE OVERTURE</t>
  </si>
  <si>
    <t>ARMAGEDDON SOUND SQUAD</t>
  </si>
  <si>
    <t>FIGHT TO NIGHT</t>
  </si>
  <si>
    <t> GENESIC HARDCORE</t>
  </si>
  <si>
    <t>TiS underground</t>
  </si>
  <si>
    <t>XROSS DIMENSION</t>
  </si>
  <si>
    <t> ENGINE STALL CORE</t>
  </si>
  <si>
    <t>スプリ</t>
  </si>
  <si>
    <t>dimension mops</t>
  </si>
  <si>
    <t> Speedcore</t>
  </si>
  <si>
    <t>sd5y</t>
  </si>
  <si>
    <t>What's Limit?? Pt.2</t>
  </si>
  <si>
    <t> Jazz Waltz</t>
  </si>
  <si>
    <t>Yohoi Sou</t>
  </si>
  <si>
    <t>Bar-Master's Everyday</t>
  </si>
  <si>
    <t> ETHNIC SPEED</t>
  </si>
  <si>
    <t>yellow program</t>
  </si>
  <si>
    <t>Run,Curry,Run</t>
  </si>
  <si>
    <t> EJACULATIONCORE</t>
  </si>
  <si>
    <t>H.U.T SpERM</t>
  </si>
  <si>
    <t>悶絶！急ハンドル射精ラッシュ！！</t>
  </si>
  <si>
    <t> ROCK</t>
  </si>
  <si>
    <t>GeneralC. VAK</t>
  </si>
  <si>
    <t>Skies of Frustration</t>
  </si>
  <si>
    <t> HALLUCINATION</t>
  </si>
  <si>
    <t>Az</t>
  </si>
  <si>
    <t>強制脳漿搾取機</t>
  </si>
  <si>
    <t> Power Electronics</t>
  </si>
  <si>
    <t>takdrive</t>
  </si>
  <si>
    <t>デジョン</t>
  </si>
  <si>
    <t> Speed Kore</t>
  </si>
  <si>
    <t>bread buyer a.k.a bbangsami</t>
  </si>
  <si>
    <t>White Flag</t>
  </si>
  <si>
    <t> Ska Core</t>
  </si>
  <si>
    <t>scytheleg</t>
  </si>
  <si>
    <t>Largest Mighty Power</t>
  </si>
  <si>
    <t> Progressive</t>
  </si>
  <si>
    <t>LeaF</t>
  </si>
  <si>
    <t>Eternal Liberty</t>
  </si>
  <si>
    <t> SADNESS SPEEDCORE</t>
  </si>
  <si>
    <t>MathFabric</t>
  </si>
  <si>
    <t>No Tears</t>
  </si>
  <si>
    <t> Anoplura</t>
  </si>
  <si>
    <t>bug-lice</t>
  </si>
  <si>
    <t>CIERAHMMY</t>
  </si>
  <si>
    <t> CRYSTAL FUSION</t>
  </si>
  <si>
    <t xml:space="preserve">Krystal </t>
  </si>
  <si>
    <t>CRYSTAL DICE</t>
  </si>
  <si>
    <t> SPEEDCORE</t>
  </si>
  <si>
    <t>ETIA.</t>
  </si>
  <si>
    <t>HARDCORE MACHINEGUN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</si>
</sst>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%"/>
    <numFmt numFmtId="166" formatCode="0.00"/>
  </numFmts>
  <fonts count="4">
    <font>
      <sz val="10"/>
      <name val="ＭＳ Ｐゴシック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name val="ＭＳ Ｐゴシック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166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tabSelected="1" workbookViewId="0" topLeftCell="A1">
      <selection activeCell="E32" sqref="E32"/>
    </sheetView>
  </sheetViews>
  <sheetFormatPr defaultColWidth="13.7109375" defaultRowHeight="12"/>
  <cols>
    <col min="1" max="1" width="4.8515625" style="0" customWidth="1"/>
    <col min="2" max="2" width="30.28125" style="0" customWidth="1"/>
    <col min="3" max="3" width="32.28125" style="0" customWidth="1"/>
    <col min="4" max="4" width="32.140625" style="0" customWidth="1"/>
    <col min="5" max="6" width="4.00390625" style="0" customWidth="1"/>
    <col min="7" max="8" width="5.8515625" style="0" customWidth="1"/>
    <col min="9" max="10" width="12.00390625" style="0" customWidth="1"/>
    <col min="11" max="12" width="5.8515625" style="0" customWidth="1"/>
    <col min="13" max="13" width="7.8515625" style="0" customWidth="1"/>
    <col min="14" max="14" width="10.00390625" style="0" customWidth="1"/>
    <col min="15" max="15" width="9.00390625" style="0" customWidth="1"/>
    <col min="16" max="16384" width="12.8515625" style="0" customWidth="1"/>
  </cols>
  <sheetData>
    <row r="2" spans="1:15" ht="12.75">
      <c r="A2" s="1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5</v>
      </c>
      <c r="G2" s="1" t="s">
        <v>6</v>
      </c>
      <c r="H2" s="1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1" t="s">
        <v>12</v>
      </c>
      <c r="N2" s="2" t="s">
        <v>13</v>
      </c>
      <c r="O2" s="2" t="s">
        <v>14</v>
      </c>
    </row>
    <row r="3" spans="1:15" ht="12.75">
      <c r="A3" s="1">
        <v>19</v>
      </c>
      <c r="B3" s="3" t="s">
        <v>15</v>
      </c>
      <c r="C3" s="3" t="s">
        <v>16</v>
      </c>
      <c r="D3" s="3" t="s">
        <v>17</v>
      </c>
      <c r="E3" s="3">
        <v>2</v>
      </c>
      <c r="F3" s="3">
        <v>10</v>
      </c>
      <c r="G3" s="3">
        <v>2</v>
      </c>
      <c r="H3" s="3">
        <v>13</v>
      </c>
      <c r="I3" s="4">
        <f>E3+G3</f>
        <v>4</v>
      </c>
      <c r="J3" s="4">
        <f>F3+H3</f>
        <v>23</v>
      </c>
      <c r="K3" s="5">
        <f>I3+J3</f>
        <v>27</v>
      </c>
      <c r="L3" s="6">
        <f>J3/K3</f>
        <v>0.8518518518518519</v>
      </c>
      <c r="M3">
        <v>358</v>
      </c>
      <c r="N3" s="5">
        <f>I3*M3</f>
        <v>1432</v>
      </c>
      <c r="O3" s="7" t="str">
        <f>IF(N3*(1-L3*2)&gt;=0,N3*(1-L3*2),"E.S.")</f>
        <v>E.S.</v>
      </c>
    </row>
    <row r="4" spans="1:15" ht="12.75">
      <c r="A4" s="1">
        <v>18</v>
      </c>
      <c r="B4" s="3" t="s">
        <v>18</v>
      </c>
      <c r="C4" s="3" t="s">
        <v>19</v>
      </c>
      <c r="D4" s="3" t="s">
        <v>20</v>
      </c>
      <c r="E4" s="3">
        <v>16</v>
      </c>
      <c r="F4" s="3">
        <v>6</v>
      </c>
      <c r="G4" s="3">
        <v>13</v>
      </c>
      <c r="H4" s="3">
        <v>5</v>
      </c>
      <c r="I4" s="4">
        <f>E4+G4</f>
        <v>29</v>
      </c>
      <c r="J4" s="4">
        <f>F4+H4</f>
        <v>11</v>
      </c>
      <c r="K4" s="5">
        <f>I4+J4</f>
        <v>40</v>
      </c>
      <c r="L4" s="6">
        <f>J4/K4</f>
        <v>0.275</v>
      </c>
      <c r="M4">
        <v>489</v>
      </c>
      <c r="N4" s="5">
        <f>I4*M4</f>
        <v>14181</v>
      </c>
      <c r="O4" s="7">
        <f>IF(N4*(1-L4*2)&gt;=0,N4*(1-L4*2),"E.S.")</f>
        <v>6381.45</v>
      </c>
    </row>
    <row r="5" spans="1:15" ht="12.75">
      <c r="A5" s="1">
        <v>17</v>
      </c>
      <c r="B5" s="3" t="s">
        <v>21</v>
      </c>
      <c r="C5" s="3" t="s">
        <v>22</v>
      </c>
      <c r="D5" s="3" t="s">
        <v>23</v>
      </c>
      <c r="E5" s="3">
        <v>2</v>
      </c>
      <c r="F5" s="3">
        <v>10</v>
      </c>
      <c r="G5" s="3">
        <v>6</v>
      </c>
      <c r="H5" s="3">
        <v>6</v>
      </c>
      <c r="I5" s="4">
        <f>E5+G5</f>
        <v>8</v>
      </c>
      <c r="J5" s="4">
        <f>F5+H5</f>
        <v>16</v>
      </c>
      <c r="K5" s="5">
        <f>I5+J5</f>
        <v>24</v>
      </c>
      <c r="L5" s="6">
        <f>J5/K5</f>
        <v>0.6666666666666666</v>
      </c>
      <c r="M5">
        <v>529</v>
      </c>
      <c r="N5" s="5">
        <f>I5*M5</f>
        <v>4232</v>
      </c>
      <c r="O5" s="7" t="str">
        <f>IF(N5*(1-L5*2)&gt;=0,N5*(1-L5*2),"E.S.")</f>
        <v>E.S.</v>
      </c>
    </row>
    <row r="6" spans="1:15" ht="12.75">
      <c r="A6" s="1">
        <v>16</v>
      </c>
      <c r="B6" s="3" t="s">
        <v>24</v>
      </c>
      <c r="C6" s="3" t="s">
        <v>25</v>
      </c>
      <c r="D6" s="3" t="s">
        <v>26</v>
      </c>
      <c r="E6" s="3">
        <v>7</v>
      </c>
      <c r="F6" s="3">
        <v>10</v>
      </c>
      <c r="G6" s="3">
        <v>7</v>
      </c>
      <c r="H6" s="3">
        <v>9</v>
      </c>
      <c r="I6" s="4">
        <f>E6+G6</f>
        <v>14</v>
      </c>
      <c r="J6" s="4">
        <f>F6+H6</f>
        <v>19</v>
      </c>
      <c r="K6" s="5">
        <f>I6+J6</f>
        <v>33</v>
      </c>
      <c r="L6" s="6">
        <f>J6/K6</f>
        <v>0.5757575757575758</v>
      </c>
      <c r="M6">
        <v>360</v>
      </c>
      <c r="N6" s="5">
        <f>I6*M6</f>
        <v>5040</v>
      </c>
      <c r="O6" s="7" t="str">
        <f>IF(N6*(1-L6*2)&gt;=0,N6*(1-L6*2),"E.S.")</f>
        <v>E.S.</v>
      </c>
    </row>
    <row r="7" spans="1:15" ht="12.75">
      <c r="A7" s="1">
        <v>15</v>
      </c>
      <c r="B7" s="3" t="s">
        <v>27</v>
      </c>
      <c r="C7" t="s">
        <v>28</v>
      </c>
      <c r="D7" s="3" t="s">
        <v>29</v>
      </c>
      <c r="E7" s="3">
        <v>5</v>
      </c>
      <c r="F7" s="3">
        <v>13</v>
      </c>
      <c r="G7" s="3">
        <v>4</v>
      </c>
      <c r="H7" s="3">
        <v>6</v>
      </c>
      <c r="I7" s="4">
        <f>E7+G7</f>
        <v>9</v>
      </c>
      <c r="J7" s="4">
        <f>F7+H7</f>
        <v>19</v>
      </c>
      <c r="K7" s="5">
        <f>I7+J7</f>
        <v>28</v>
      </c>
      <c r="L7" s="6">
        <f>J7/K7</f>
        <v>0.6785714285714286</v>
      </c>
      <c r="M7">
        <v>305</v>
      </c>
      <c r="N7" s="5">
        <f>I7*M7</f>
        <v>2745</v>
      </c>
      <c r="O7" s="7" t="str">
        <f>IF(N7*(1-L7*2)&gt;=0,N7*(1-L7*2),"E.S.")</f>
        <v>E.S.</v>
      </c>
    </row>
    <row r="8" spans="1:15" ht="12.75">
      <c r="A8" s="1">
        <v>14</v>
      </c>
      <c r="B8" s="3" t="s">
        <v>30</v>
      </c>
      <c r="C8" s="3" t="s">
        <v>31</v>
      </c>
      <c r="D8" s="3" t="s">
        <v>32</v>
      </c>
      <c r="E8" s="3">
        <v>21</v>
      </c>
      <c r="F8" s="3">
        <v>1</v>
      </c>
      <c r="G8" s="3">
        <v>15</v>
      </c>
      <c r="H8" s="3">
        <v>1</v>
      </c>
      <c r="I8" s="4">
        <f>E8+G8</f>
        <v>36</v>
      </c>
      <c r="J8" s="4">
        <f>F8+H8</f>
        <v>2</v>
      </c>
      <c r="K8" s="5">
        <f>I8+J8</f>
        <v>38</v>
      </c>
      <c r="L8" s="6">
        <f>J8/K8</f>
        <v>0.05263157894736842</v>
      </c>
      <c r="M8">
        <v>600</v>
      </c>
      <c r="N8" s="5">
        <f>I8*M8</f>
        <v>21600</v>
      </c>
      <c r="O8" s="7">
        <f>IF(N8*(1-L8*2)&gt;=0,N8*(1-L8*2),"E.S.")</f>
        <v>19326.315789473683</v>
      </c>
    </row>
    <row r="9" spans="1:15" ht="12.75">
      <c r="A9" s="1">
        <v>13</v>
      </c>
      <c r="B9" s="3" t="s">
        <v>33</v>
      </c>
      <c r="C9" s="3" t="s">
        <v>34</v>
      </c>
      <c r="D9" s="3" t="s">
        <v>35</v>
      </c>
      <c r="E9" s="3">
        <v>5</v>
      </c>
      <c r="F9" s="3">
        <v>6</v>
      </c>
      <c r="G9" s="3">
        <v>6</v>
      </c>
      <c r="H9" s="3">
        <v>7</v>
      </c>
      <c r="I9" s="4">
        <f>E9+G9</f>
        <v>11</v>
      </c>
      <c r="J9" s="4">
        <f>F9+H9</f>
        <v>13</v>
      </c>
      <c r="K9" s="5">
        <f>I9+J9</f>
        <v>24</v>
      </c>
      <c r="L9" s="6">
        <f>J9/K9</f>
        <v>0.5416666666666666</v>
      </c>
      <c r="M9">
        <v>300</v>
      </c>
      <c r="N9" s="5">
        <f>I9*M9</f>
        <v>3300</v>
      </c>
      <c r="O9" s="7" t="str">
        <f>IF(N9*(1-L9*2)&gt;=0,N9*(1-L9*2),"E.S.")</f>
        <v>E.S.</v>
      </c>
    </row>
    <row r="10" spans="1:15" ht="12.75">
      <c r="A10" s="1">
        <v>12</v>
      </c>
      <c r="B10" s="3" t="s">
        <v>36</v>
      </c>
      <c r="C10" s="3" t="s">
        <v>37</v>
      </c>
      <c r="D10" s="3" t="s">
        <v>38</v>
      </c>
      <c r="E10" s="3">
        <v>10</v>
      </c>
      <c r="F10" s="3">
        <v>1</v>
      </c>
      <c r="G10" s="3">
        <v>16</v>
      </c>
      <c r="H10" s="3">
        <v>0</v>
      </c>
      <c r="I10" s="4">
        <f>E10+G10</f>
        <v>26</v>
      </c>
      <c r="J10" s="4">
        <f>F10+H10</f>
        <v>1</v>
      </c>
      <c r="K10" s="5">
        <f>I10+J10</f>
        <v>27</v>
      </c>
      <c r="L10" s="6">
        <f>J10/K10</f>
        <v>0.037037037037037035</v>
      </c>
      <c r="M10">
        <v>423</v>
      </c>
      <c r="N10" s="5">
        <f>I10*M10</f>
        <v>10998</v>
      </c>
      <c r="O10" s="7">
        <f>IF(N10*(1-L10*2)&gt;=0,N10*(1-L10*2),"E.S.")</f>
        <v>10183.333333333334</v>
      </c>
    </row>
    <row r="11" spans="1:15" ht="12.75">
      <c r="A11" s="1">
        <v>11</v>
      </c>
      <c r="B11" s="3" t="s">
        <v>39</v>
      </c>
      <c r="C11" s="3" t="s">
        <v>40</v>
      </c>
      <c r="D11" t="s">
        <v>41</v>
      </c>
      <c r="E11">
        <v>14</v>
      </c>
      <c r="F11">
        <v>2</v>
      </c>
      <c r="G11">
        <v>12</v>
      </c>
      <c r="H11">
        <v>1</v>
      </c>
      <c r="I11" s="4">
        <f>E11+G11</f>
        <v>26</v>
      </c>
      <c r="J11" s="4">
        <f>F11+H11</f>
        <v>3</v>
      </c>
      <c r="K11" s="5">
        <f>I11+J11</f>
        <v>29</v>
      </c>
      <c r="L11" s="6">
        <f>J11/K11</f>
        <v>0.10344827586206896</v>
      </c>
      <c r="M11">
        <v>460</v>
      </c>
      <c r="N11" s="5">
        <f>I11*M11</f>
        <v>11960</v>
      </c>
      <c r="O11" s="7">
        <f>IF(N11*(1-L11*2)&gt;=0,N11*(1-L11*2),"E.S.")</f>
        <v>9485.517241379312</v>
      </c>
    </row>
    <row r="12" spans="1:15" ht="12.75">
      <c r="A12" s="1">
        <v>10</v>
      </c>
      <c r="B12" s="3" t="s">
        <v>42</v>
      </c>
      <c r="C12" s="3" t="s">
        <v>43</v>
      </c>
      <c r="D12" s="3" t="s">
        <v>44</v>
      </c>
      <c r="E12" s="3">
        <v>1</v>
      </c>
      <c r="F12" s="3">
        <v>9</v>
      </c>
      <c r="G12" s="3">
        <v>5</v>
      </c>
      <c r="H12" s="3">
        <v>10</v>
      </c>
      <c r="I12" s="4">
        <f>E12+G12</f>
        <v>6</v>
      </c>
      <c r="J12" s="4">
        <f>F12+H12</f>
        <v>19</v>
      </c>
      <c r="K12" s="5">
        <f>I12+J12</f>
        <v>25</v>
      </c>
      <c r="L12" s="6">
        <f>J12/K12</f>
        <v>0.76</v>
      </c>
      <c r="M12">
        <v>325</v>
      </c>
      <c r="N12" s="5">
        <f>I12*M12</f>
        <v>1950</v>
      </c>
      <c r="O12" s="7" t="str">
        <f>IF(N12*(1-L12*2)&gt;=0,N12*(1-L12*2),"E.S.")</f>
        <v>E.S.</v>
      </c>
    </row>
    <row r="13" spans="1:15" ht="12.75">
      <c r="A13" s="1">
        <v>9</v>
      </c>
      <c r="B13" s="3" t="s">
        <v>45</v>
      </c>
      <c r="C13" s="3" t="s">
        <v>46</v>
      </c>
      <c r="D13" t="s">
        <v>47</v>
      </c>
      <c r="E13">
        <v>2</v>
      </c>
      <c r="F13">
        <v>9</v>
      </c>
      <c r="G13">
        <v>10</v>
      </c>
      <c r="H13">
        <v>8</v>
      </c>
      <c r="I13" s="4">
        <f>E13+G13</f>
        <v>12</v>
      </c>
      <c r="J13" s="4">
        <f>F13+H13</f>
        <v>17</v>
      </c>
      <c r="K13" s="5">
        <f>I13+J13</f>
        <v>29</v>
      </c>
      <c r="L13" s="6">
        <f>J13/K13</f>
        <v>0.5862068965517241</v>
      </c>
      <c r="M13">
        <v>512</v>
      </c>
      <c r="N13" s="5">
        <f>I13*M13</f>
        <v>6144</v>
      </c>
      <c r="O13" s="7" t="str">
        <f>IF(N13*(1-L13*2)&gt;=0,N13*(1-L13*2),"E.S.")</f>
        <v>E.S.</v>
      </c>
    </row>
    <row r="14" spans="1:15" ht="12.75">
      <c r="A14" s="1">
        <v>8</v>
      </c>
      <c r="B14" s="3" t="s">
        <v>48</v>
      </c>
      <c r="C14" s="3" t="s">
        <v>49</v>
      </c>
      <c r="D14" t="s">
        <v>50</v>
      </c>
      <c r="E14">
        <v>9</v>
      </c>
      <c r="F14">
        <v>3</v>
      </c>
      <c r="G14">
        <v>16</v>
      </c>
      <c r="H14">
        <v>2</v>
      </c>
      <c r="I14" s="4">
        <f>E14+G14</f>
        <v>25</v>
      </c>
      <c r="J14" s="4">
        <f>F14+H14</f>
        <v>5</v>
      </c>
      <c r="K14" s="5">
        <f>I14+J14</f>
        <v>30</v>
      </c>
      <c r="L14" s="6">
        <f>J14/K14</f>
        <v>0.16666666666666666</v>
      </c>
      <c r="M14">
        <v>317</v>
      </c>
      <c r="N14" s="5">
        <f>I14*M14</f>
        <v>7925</v>
      </c>
      <c r="O14" s="7">
        <f>IF(N14*(1-L14*2)&gt;=0,N14*(1-L14*2),"E.S.")</f>
        <v>5283.333333333334</v>
      </c>
    </row>
    <row r="15" spans="1:15" ht="12.75">
      <c r="A15" s="1">
        <v>7</v>
      </c>
      <c r="B15" s="3" t="s">
        <v>51</v>
      </c>
      <c r="C15" s="3" t="s">
        <v>52</v>
      </c>
      <c r="D15" s="3" t="s">
        <v>53</v>
      </c>
      <c r="E15" s="3">
        <v>9</v>
      </c>
      <c r="F15" s="3">
        <v>5</v>
      </c>
      <c r="G15" s="3">
        <v>8</v>
      </c>
      <c r="H15" s="3">
        <v>5</v>
      </c>
      <c r="I15" s="4">
        <f>E15+G15</f>
        <v>17</v>
      </c>
      <c r="J15" s="4">
        <f>F15+H15</f>
        <v>10</v>
      </c>
      <c r="K15" s="5">
        <f>I15+J15</f>
        <v>27</v>
      </c>
      <c r="L15" s="6">
        <f>J15/K15</f>
        <v>0.37037037037037035</v>
      </c>
      <c r="M15">
        <v>305</v>
      </c>
      <c r="N15" s="5">
        <f>I15*M15</f>
        <v>5185</v>
      </c>
      <c r="O15" s="7">
        <f>IF(N15*(1-L15*2)&gt;=0,N15*(1-L15*2),"E.S.")</f>
        <v>1344.2592592592596</v>
      </c>
    </row>
    <row r="16" spans="1:15" ht="12.75">
      <c r="A16" s="1">
        <v>6</v>
      </c>
      <c r="B16" s="3" t="s">
        <v>54</v>
      </c>
      <c r="C16" s="3" t="s">
        <v>55</v>
      </c>
      <c r="D16" s="3" t="s">
        <v>56</v>
      </c>
      <c r="E16" s="3">
        <v>9</v>
      </c>
      <c r="F16" s="3">
        <v>2</v>
      </c>
      <c r="G16" s="3">
        <v>16</v>
      </c>
      <c r="H16" s="3">
        <v>0</v>
      </c>
      <c r="I16" s="4">
        <f>E16+G16</f>
        <v>25</v>
      </c>
      <c r="J16" s="4">
        <f>F16+H16</f>
        <v>2</v>
      </c>
      <c r="K16" s="5">
        <f>I16+J16</f>
        <v>27</v>
      </c>
      <c r="L16" s="6">
        <f>J16/K16</f>
        <v>0.07407407407407407</v>
      </c>
      <c r="M16">
        <v>308</v>
      </c>
      <c r="N16" s="5">
        <f>I16*M16</f>
        <v>7700</v>
      </c>
      <c r="O16" s="7">
        <f>IF(N16*(1-L16*2)&gt;=0,N16*(1-L16*2),"E.S.")</f>
        <v>6559.259259259259</v>
      </c>
    </row>
    <row r="17" spans="1:15" ht="12.75">
      <c r="A17" s="1">
        <v>5</v>
      </c>
      <c r="B17" s="3" t="s">
        <v>57</v>
      </c>
      <c r="C17" s="3" t="s">
        <v>58</v>
      </c>
      <c r="D17" s="3" t="s">
        <v>59</v>
      </c>
      <c r="E17" s="3">
        <v>5</v>
      </c>
      <c r="F17" s="3">
        <v>5</v>
      </c>
      <c r="G17" s="3">
        <v>7</v>
      </c>
      <c r="H17" s="3">
        <v>8</v>
      </c>
      <c r="I17" s="4">
        <f>E17+G17</f>
        <v>12</v>
      </c>
      <c r="J17" s="4">
        <f>F17+H17</f>
        <v>13</v>
      </c>
      <c r="K17" s="5">
        <f>I17+J17</f>
        <v>25</v>
      </c>
      <c r="L17" s="6">
        <f>J17/K17</f>
        <v>0.52</v>
      </c>
      <c r="M17">
        <v>333.33</v>
      </c>
      <c r="N17" s="5">
        <f>I17*M17</f>
        <v>3999.96</v>
      </c>
      <c r="O17" s="7" t="str">
        <f>IF(N17*(1-L17*2)&gt;=0,N17*(1-L17*2),"E.S.")</f>
        <v>E.S.</v>
      </c>
    </row>
    <row r="18" spans="1:15" ht="12.75">
      <c r="A18" s="1">
        <v>4</v>
      </c>
      <c r="B18" s="3" t="s">
        <v>60</v>
      </c>
      <c r="C18" s="3" t="s">
        <v>61</v>
      </c>
      <c r="D18" s="3" t="s">
        <v>62</v>
      </c>
      <c r="E18" s="3">
        <v>4</v>
      </c>
      <c r="F18" s="3">
        <v>8</v>
      </c>
      <c r="G18" s="3">
        <v>12</v>
      </c>
      <c r="H18" s="3">
        <v>3</v>
      </c>
      <c r="I18" s="4">
        <f>E18+G18</f>
        <v>16</v>
      </c>
      <c r="J18" s="4">
        <f>F18+H18</f>
        <v>11</v>
      </c>
      <c r="K18" s="5">
        <f>I18+J18</f>
        <v>27</v>
      </c>
      <c r="L18" s="6">
        <f>J18/K18</f>
        <v>0.4074074074074074</v>
      </c>
      <c r="M18">
        <v>440</v>
      </c>
      <c r="N18" s="5">
        <f>I18*M18</f>
        <v>7040</v>
      </c>
      <c r="O18" s="7">
        <f>IF(N18*(1-L18*2)&gt;=0,N18*(1-L18*2),"E.S.")</f>
        <v>1303.703703703704</v>
      </c>
    </row>
    <row r="19" spans="1:15" ht="12.75">
      <c r="A19" s="1">
        <v>3</v>
      </c>
      <c r="B19" s="3" t="s">
        <v>63</v>
      </c>
      <c r="C19" s="3" t="s">
        <v>64</v>
      </c>
      <c r="D19" s="3" t="s">
        <v>65</v>
      </c>
      <c r="E19" s="3">
        <v>5</v>
      </c>
      <c r="F19" s="3">
        <v>7</v>
      </c>
      <c r="G19" s="3">
        <v>10</v>
      </c>
      <c r="H19" s="3">
        <v>7</v>
      </c>
      <c r="I19" s="4">
        <f>E19+G19</f>
        <v>15</v>
      </c>
      <c r="J19" s="4">
        <f>F19+H19</f>
        <v>14</v>
      </c>
      <c r="K19" s="5">
        <f>I19+J19</f>
        <v>29</v>
      </c>
      <c r="L19" s="6">
        <f>J19/K19</f>
        <v>0.4827586206896552</v>
      </c>
      <c r="M19">
        <v>800</v>
      </c>
      <c r="N19" s="5">
        <f>I19*M19</f>
        <v>12000</v>
      </c>
      <c r="O19" s="7">
        <f>IF(N19*(1-L19*2)&gt;=0,N19*(1-L19*2),"E.S.")</f>
        <v>413.79310344827536</v>
      </c>
    </row>
    <row r="20" spans="1:15" ht="12.75">
      <c r="A20" s="1">
        <v>2</v>
      </c>
      <c r="B20" s="3" t="s">
        <v>66</v>
      </c>
      <c r="C20" s="3" t="s">
        <v>67</v>
      </c>
      <c r="D20" s="3" t="s">
        <v>68</v>
      </c>
      <c r="E20" s="3">
        <v>4</v>
      </c>
      <c r="F20" s="3">
        <v>8</v>
      </c>
      <c r="G20" s="3">
        <v>8</v>
      </c>
      <c r="H20" s="3">
        <v>8</v>
      </c>
      <c r="I20" s="4">
        <f>E20+G20</f>
        <v>12</v>
      </c>
      <c r="J20" s="4">
        <f>F20+H20</f>
        <v>16</v>
      </c>
      <c r="K20" s="5">
        <f>I20+J20</f>
        <v>28</v>
      </c>
      <c r="L20" s="6">
        <f>J20/K20</f>
        <v>0.5714285714285714</v>
      </c>
      <c r="M20">
        <v>300</v>
      </c>
      <c r="N20" s="5">
        <f>I20*M20</f>
        <v>3600</v>
      </c>
      <c r="O20" s="7" t="str">
        <f>IF(N20*(1-L20*2)&gt;=0,N20*(1-L20*2),"E.S.")</f>
        <v>E.S.</v>
      </c>
    </row>
    <row r="21" spans="1:15" ht="12.75">
      <c r="A21" s="1">
        <v>1</v>
      </c>
      <c r="B21" s="3" t="s">
        <v>69</v>
      </c>
      <c r="C21" s="3" t="s">
        <v>70</v>
      </c>
      <c r="D21" s="3" t="s">
        <v>71</v>
      </c>
      <c r="E21" s="3">
        <v>18</v>
      </c>
      <c r="F21" s="3">
        <v>3</v>
      </c>
      <c r="G21" s="3">
        <v>12</v>
      </c>
      <c r="H21" s="3">
        <v>4</v>
      </c>
      <c r="I21" s="4">
        <f>E21+G21</f>
        <v>30</v>
      </c>
      <c r="J21" s="4">
        <f>F21+H21</f>
        <v>7</v>
      </c>
      <c r="K21" s="5">
        <f>I21+J21</f>
        <v>37</v>
      </c>
      <c r="L21" s="6">
        <f>J21/K21</f>
        <v>0.1891891891891892</v>
      </c>
      <c r="M21">
        <v>444</v>
      </c>
      <c r="N21" s="5">
        <f>I21*M21</f>
        <v>13320</v>
      </c>
      <c r="O21" s="7">
        <f>IF(N21*(1-L21*2)&gt;=0,N21*(1-L21*2),"E.S.")</f>
        <v>8280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3.7109375" defaultRowHeight="12"/>
  <cols>
    <col min="1" max="16384" width="12.851562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Roman,標準"&amp;12&amp;A</oddHeader>
    <oddFooter>&amp;C&amp;"Times New Roman,標準"&amp;12ページ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2011-12-11T15:10:22Z</dcterms:created>
  <dcterms:modified xsi:type="dcterms:W3CDTF">2011-12-30T11:56:45Z</dcterms:modified>
  <cp:category/>
  <cp:version/>
  <cp:contentType/>
  <cp:contentStatus/>
  <cp:revision>3</cp:revision>
</cp:coreProperties>
</file>